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53" i="1" l="1"/>
  <c r="E53" i="1" l="1"/>
  <c r="D8" i="1" l="1"/>
  <c r="B16" i="2" l="1"/>
  <c r="D53" i="1" l="1"/>
</calcChain>
</file>

<file path=xl/sharedStrings.xml><?xml version="1.0" encoding="utf-8"?>
<sst xmlns="http://schemas.openxmlformats.org/spreadsheetml/2006/main" count="139" uniqueCount="133">
  <si>
    <t>пп</t>
  </si>
  <si>
    <t>статья расхода</t>
  </si>
  <si>
    <t>1.</t>
  </si>
  <si>
    <t>Оплата труда</t>
  </si>
  <si>
    <t>1.1.</t>
  </si>
  <si>
    <t>Налоги:</t>
  </si>
  <si>
    <t>на землю</t>
  </si>
  <si>
    <t>2.</t>
  </si>
  <si>
    <t>2.1.</t>
  </si>
  <si>
    <t>2.2.</t>
  </si>
  <si>
    <t>Обязательные платежи</t>
  </si>
  <si>
    <t>3.</t>
  </si>
  <si>
    <t>3.1.</t>
  </si>
  <si>
    <t>Водоснабжение</t>
  </si>
  <si>
    <t>Вывоз ЖБО (откачка)</t>
  </si>
  <si>
    <t>Оплата электроэнергии</t>
  </si>
  <si>
    <t>3.2.</t>
  </si>
  <si>
    <t>3.3.</t>
  </si>
  <si>
    <t>3.4.</t>
  </si>
  <si>
    <t>Аб.договор по обслуживанию эл.сетей</t>
  </si>
  <si>
    <t>3.5.</t>
  </si>
  <si>
    <t>Оплата телефона</t>
  </si>
  <si>
    <t>РКО</t>
  </si>
  <si>
    <t>Вывоз мусора</t>
  </si>
  <si>
    <t>Расходы на содержание дома, терр.</t>
  </si>
  <si>
    <t>Котельная: профилактика и ремонт</t>
  </si>
  <si>
    <t>насосов, чистка котлов, вынос шлака и пр.</t>
  </si>
  <si>
    <t>3.6.</t>
  </si>
  <si>
    <t>3.7.</t>
  </si>
  <si>
    <t>4.</t>
  </si>
  <si>
    <t>4.1.</t>
  </si>
  <si>
    <t>4.2.</t>
  </si>
  <si>
    <t>Хозтовары и материалы</t>
  </si>
  <si>
    <t>4.3.</t>
  </si>
  <si>
    <t>4.4.</t>
  </si>
  <si>
    <t>Уборка дома</t>
  </si>
  <si>
    <t>4.5.</t>
  </si>
  <si>
    <t>Мытье окон и дверей в холлах и коридорах</t>
  </si>
  <si>
    <t>4.6.</t>
  </si>
  <si>
    <t>4.7.</t>
  </si>
  <si>
    <t>Прочие расходы</t>
  </si>
  <si>
    <t>Нотариальные и юридические услуги</t>
  </si>
  <si>
    <t>Пожарный фонд</t>
  </si>
  <si>
    <t>1.2.</t>
  </si>
  <si>
    <t>1.4.</t>
  </si>
  <si>
    <t>5.</t>
  </si>
  <si>
    <t>5.1.</t>
  </si>
  <si>
    <t>5.2.</t>
  </si>
  <si>
    <t>5.3.</t>
  </si>
  <si>
    <t>5.4.</t>
  </si>
  <si>
    <t>5.5.</t>
  </si>
  <si>
    <t>5.6.</t>
  </si>
  <si>
    <t>5.7.</t>
  </si>
  <si>
    <t>5.8.</t>
  </si>
  <si>
    <t>5.11.</t>
  </si>
  <si>
    <t>с 1-комн.кв.:</t>
  </si>
  <si>
    <t>с 2-комн.кв.:</t>
  </si>
  <si>
    <t>5.12.</t>
  </si>
  <si>
    <t>Вознаграждение Председателю</t>
  </si>
  <si>
    <t>Непредвиденные, аварийные и восстановит. Раб-ты</t>
  </si>
  <si>
    <t>Спил, распил и вынос упавших деревьев</t>
  </si>
  <si>
    <t>Расх.на собак (вакцинация и др.)</t>
  </si>
  <si>
    <t>Обработка территории от клещей</t>
  </si>
  <si>
    <t>Бензин для генератора</t>
  </si>
  <si>
    <t>Почтовые расходы</t>
  </si>
  <si>
    <t>Транспортные расходы (бензин, проезд)</t>
  </si>
  <si>
    <t>Корм собакам</t>
  </si>
  <si>
    <t>Моб.тел. сотрудникам</t>
  </si>
  <si>
    <t>Представительские (премии, подарки)</t>
  </si>
  <si>
    <t>Интернет</t>
  </si>
  <si>
    <t>Покупка стройматериалов для ремонтн.работ</t>
  </si>
  <si>
    <t>Новые статьи</t>
  </si>
  <si>
    <t>Оборудование, инструменты, инвентарь</t>
  </si>
  <si>
    <t>Расходы на собак (вакцинация, лечение)</t>
  </si>
  <si>
    <t>Непредвиденные, аварийные и восстановительные работы</t>
  </si>
  <si>
    <t>Транспортные расходы (оплата проезда, бензин)</t>
  </si>
  <si>
    <t>Подписки на спец.литературу</t>
  </si>
  <si>
    <t xml:space="preserve">Рабочий комплексной уборки </t>
  </si>
  <si>
    <t xml:space="preserve">Сокращенные статьи: </t>
  </si>
  <si>
    <t xml:space="preserve">Дворник </t>
  </si>
  <si>
    <t>Непредвиденные расходы</t>
  </si>
  <si>
    <t>Отопление дома (кочегары) - 2000 руб. смена</t>
  </si>
  <si>
    <t>на ФОТ</t>
  </si>
  <si>
    <t>Проведение ревизии (вознагр.ревизору)</t>
  </si>
  <si>
    <t>Подписки на спец.лит.</t>
  </si>
  <si>
    <t>Программа Контур, эл.подпись</t>
  </si>
  <si>
    <t>Вывоз шлака за территорию</t>
  </si>
  <si>
    <t>ИТОГО:</t>
  </si>
  <si>
    <t>Исполнение сметы</t>
  </si>
  <si>
    <t>2023 год</t>
  </si>
  <si>
    <t>2022 год</t>
  </si>
  <si>
    <t>Обработка дома от грызунов</t>
  </si>
  <si>
    <t>Чистка стоянки и дороги к котельной от снега (1500х15)</t>
  </si>
  <si>
    <t>Госпошлина</t>
  </si>
  <si>
    <t>Ремонтные работы</t>
  </si>
  <si>
    <t>Бухгал. данные</t>
  </si>
  <si>
    <t>Оборудов., инструм., инвентарь, мебель</t>
  </si>
  <si>
    <t>Канцтовары, расходные материалы (ксерокопии)</t>
  </si>
  <si>
    <t>Юридические и нотариальные расходы</t>
  </si>
  <si>
    <t>Финансово-экономическое обоснование проекта Сметы на 2023 год</t>
  </si>
  <si>
    <t>Цветом выделены статьи, по которым было превышение расходов и новые статьи расходов</t>
  </si>
  <si>
    <t>Повышение статьи по ремонтным работам вызвано необходимостью провести ремонт коридоров здания СНТ.</t>
  </si>
  <si>
    <t>Примерная сумма расходов на ремонт - 3000000, включая расходы на материалы и ремонтные работы.</t>
  </si>
  <si>
    <t>В целом, произошло небольшое превышение сметы-2022, но, с появлением новых статей, расходы в 2023 году повышаются.</t>
  </si>
  <si>
    <t>Фокиной Т.В.</t>
  </si>
  <si>
    <t>Разница по оплате эл.энергии обусловлена тем, что в исполнении сметы дана сумма оплаты эл.энергии по банку, а</t>
  </si>
  <si>
    <t xml:space="preserve">бухгалтер написала сумму за вычетом оплаты эл.энергии членами СНТ. </t>
  </si>
  <si>
    <t>Поскольку, с планируемыми ремонтными работыми расход эл.энергии будет увеличиваться, а также, учитывая то, что</t>
  </si>
  <si>
    <t>большинство членов СНТ оплачивают эл.энергию нерегулярно, Правление считает необходимым заложить сумму на</t>
  </si>
  <si>
    <t>оплату эл.энергии с запасом, чтобы не подвергать СНТ пеням за несвоевременную оплату счетов за электроэнергию.</t>
  </si>
  <si>
    <t>1.3.</t>
  </si>
  <si>
    <t>2.3.</t>
  </si>
  <si>
    <t>4.8.</t>
  </si>
  <si>
    <t>4.9.</t>
  </si>
  <si>
    <t>4.10.</t>
  </si>
  <si>
    <t>4.11.</t>
  </si>
  <si>
    <t>4.12.</t>
  </si>
  <si>
    <t>4.13.</t>
  </si>
  <si>
    <t>4.14.</t>
  </si>
  <si>
    <t>4.15.</t>
  </si>
  <si>
    <t>4.16.</t>
  </si>
  <si>
    <t>5.9.</t>
  </si>
  <si>
    <t>5.10.</t>
  </si>
  <si>
    <t>5.13.</t>
  </si>
  <si>
    <t>Управляющий (19000х12)</t>
  </si>
  <si>
    <t>Бухгалтер (19000х12)</t>
  </si>
  <si>
    <t>Рабочий по дому (19000х12)</t>
  </si>
  <si>
    <t>Рабочий комплексной уборки (19000х12)</t>
  </si>
  <si>
    <t>Увеличение расходов на зарплату вызвано увеличением МРОТ в Московской области (Пост.№152 от 29.12.22 г.)</t>
  </si>
  <si>
    <t>Для расчета суммы на ремонт коридоров и лестницы мы получили 2 предварительные сметы. Поскольку рассчитать</t>
  </si>
  <si>
    <t>точную сумму не представляется возможным, было решено взять среднеарифметическое от этих двух смет.</t>
  </si>
  <si>
    <t>Получилась сумма 2627027 руб. Правление предлагает 2000000 руб. взять из пожарного фонда и статьи на непредвиденные</t>
  </si>
  <si>
    <t>расходы, а оставшуюся сумму в 260000 включить в статью на ремонтные работы.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</si>
</sst>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14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/>
    </xf>
    <xf numFmtId="0" fontId="2" fillId="0" borderId="4" xfId="0" applyFont="1" applyBorder="1"/>
    <xf numFmtId="16" fontId="2" fillId="0" borderId="4" xfId="0" applyNumberFormat="1" applyFont="1" applyBorder="1"/>
    <xf numFmtId="0" fontId="3" fillId="0" borderId="3" xfId="0" applyFont="1" applyBorder="1"/>
    <xf numFmtId="0" fontId="3" fillId="0" borderId="4" xfId="0" applyFont="1" applyBorder="1"/>
    <xf numFmtId="0" fontId="2" fillId="0" borderId="7" xfId="0" applyFont="1" applyBorder="1"/>
    <xf numFmtId="0" fontId="3" fillId="0" borderId="1" xfId="0" applyFont="1" applyBorder="1"/>
    <xf numFmtId="0" fontId="2" fillId="0" borderId="10" xfId="0" applyFont="1" applyBorder="1"/>
    <xf numFmtId="0" fontId="0" fillId="0" borderId="11" xfId="0" applyBorder="1"/>
    <xf numFmtId="0" fontId="3" fillId="4" borderId="2" xfId="0" applyFont="1" applyFill="1" applyBorder="1"/>
    <xf numFmtId="0" fontId="2" fillId="4" borderId="4" xfId="0" applyFont="1" applyFill="1" applyBorder="1"/>
    <xf numFmtId="0" fontId="2" fillId="0" borderId="15" xfId="0" applyFont="1" applyBorder="1"/>
    <xf numFmtId="0" fontId="3" fillId="4" borderId="6" xfId="0" applyFont="1" applyFill="1" applyBorder="1"/>
    <xf numFmtId="0" fontId="2" fillId="4" borderId="0" xfId="0" applyFont="1" applyFill="1"/>
    <xf numFmtId="0" fontId="6" fillId="4" borderId="1" xfId="0" applyFont="1" applyFill="1" applyBorder="1"/>
    <xf numFmtId="0" fontId="5" fillId="4" borderId="6" xfId="0" applyFont="1" applyFill="1" applyBorder="1"/>
    <xf numFmtId="0" fontId="6" fillId="4" borderId="2" xfId="0" applyFont="1" applyFill="1" applyBorder="1"/>
    <xf numFmtId="0" fontId="5" fillId="4" borderId="14" xfId="0" applyFont="1" applyFill="1" applyBorder="1"/>
    <xf numFmtId="0" fontId="5" fillId="4" borderId="3" xfId="0" applyFont="1" applyFill="1" applyBorder="1"/>
    <xf numFmtId="0" fontId="5" fillId="4" borderId="7" xfId="0" applyFont="1" applyFill="1" applyBorder="1"/>
    <xf numFmtId="0" fontId="5" fillId="4" borderId="8" xfId="0" applyFont="1" applyFill="1" applyBorder="1"/>
    <xf numFmtId="0" fontId="5" fillId="4" borderId="4" xfId="0" applyFont="1" applyFill="1" applyBorder="1"/>
    <xf numFmtId="0" fontId="5" fillId="4" borderId="5" xfId="0" applyFont="1" applyFill="1" applyBorder="1"/>
    <xf numFmtId="0" fontId="6" fillId="4" borderId="6" xfId="0" applyFont="1" applyFill="1" applyBorder="1"/>
    <xf numFmtId="0" fontId="5" fillId="4" borderId="0" xfId="0" applyFont="1" applyFill="1"/>
    <xf numFmtId="0" fontId="5" fillId="3" borderId="4" xfId="0" applyFont="1" applyFill="1" applyBorder="1"/>
    <xf numFmtId="0" fontId="5" fillId="5" borderId="7" xfId="0" applyFont="1" applyFill="1" applyBorder="1"/>
    <xf numFmtId="16" fontId="2" fillId="4" borderId="4" xfId="0" applyNumberFormat="1" applyFont="1" applyFill="1" applyBorder="1"/>
    <xf numFmtId="0" fontId="5" fillId="3" borderId="8" xfId="0" applyFont="1" applyFill="1" applyBorder="1"/>
    <xf numFmtId="0" fontId="5" fillId="3" borderId="7" xfId="0" applyFont="1" applyFill="1" applyBorder="1"/>
    <xf numFmtId="0" fontId="2" fillId="4" borderId="0" xfId="0" applyFont="1" applyFill="1" applyBorder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3" fillId="0" borderId="2" xfId="0" applyFont="1" applyBorder="1"/>
    <xf numFmtId="0" fontId="2" fillId="0" borderId="6" xfId="0" applyFont="1" applyBorder="1"/>
    <xf numFmtId="164" fontId="2" fillId="3" borderId="8" xfId="0" applyNumberFormat="1" applyFont="1" applyFill="1" applyBorder="1"/>
    <xf numFmtId="164" fontId="2" fillId="3" borderId="4" xfId="0" applyNumberFormat="1" applyFont="1" applyFill="1" applyBorder="1"/>
    <xf numFmtId="164" fontId="2" fillId="4" borderId="5" xfId="0" applyNumberFormat="1" applyFont="1" applyFill="1" applyBorder="1"/>
    <xf numFmtId="0" fontId="5" fillId="0" borderId="1" xfId="0" applyFont="1" applyBorder="1"/>
    <xf numFmtId="164" fontId="5" fillId="4" borderId="3" xfId="0" applyNumberFormat="1" applyFont="1" applyFill="1" applyBorder="1"/>
    <xf numFmtId="164" fontId="5" fillId="4" borderId="4" xfId="0" applyNumberFormat="1" applyFont="1" applyFill="1" applyBorder="1"/>
    <xf numFmtId="0" fontId="5" fillId="0" borderId="7" xfId="0" applyFont="1" applyBorder="1"/>
    <xf numFmtId="164" fontId="5" fillId="3" borderId="5" xfId="0" applyNumberFormat="1" applyFont="1" applyFill="1" applyBorder="1"/>
    <xf numFmtId="164" fontId="5" fillId="4" borderId="1" xfId="0" applyNumberFormat="1" applyFont="1" applyFill="1" applyBorder="1"/>
    <xf numFmtId="0" fontId="5" fillId="0" borderId="8" xfId="0" applyFont="1" applyBorder="1"/>
    <xf numFmtId="0" fontId="5" fillId="0" borderId="4" xfId="0" applyFont="1" applyBorder="1"/>
    <xf numFmtId="164" fontId="5" fillId="4" borderId="5" xfId="0" applyNumberFormat="1" applyFont="1" applyFill="1" applyBorder="1"/>
    <xf numFmtId="0" fontId="5" fillId="0" borderId="2" xfId="0" applyFont="1" applyBorder="1"/>
    <xf numFmtId="164" fontId="5" fillId="3" borderId="4" xfId="0" applyNumberFormat="1" applyFont="1" applyFill="1" applyBorder="1"/>
    <xf numFmtId="0" fontId="2" fillId="2" borderId="0" xfId="0" applyFont="1" applyFill="1"/>
    <xf numFmtId="49" fontId="2" fillId="0" borderId="0" xfId="0" applyNumberFormat="1" applyFont="1"/>
    <xf numFmtId="164" fontId="5" fillId="3" borderId="3" xfId="0" applyNumberFormat="1" applyFont="1" applyFill="1" applyBorder="1"/>
    <xf numFmtId="49" fontId="2" fillId="4" borderId="0" xfId="0" applyNumberFormat="1" applyFont="1" applyFill="1"/>
    <xf numFmtId="0" fontId="5" fillId="0" borderId="5" xfId="0" applyFont="1" applyBorder="1"/>
    <xf numFmtId="0" fontId="3" fillId="4" borderId="1" xfId="0" applyFont="1" applyFill="1" applyBorder="1" applyAlignment="1">
      <alignment horizontal="center"/>
    </xf>
    <xf numFmtId="0" fontId="3" fillId="0" borderId="6" xfId="0" applyFont="1" applyBorder="1"/>
    <xf numFmtId="0" fontId="3" fillId="4" borderId="9" xfId="0" applyFont="1" applyFill="1" applyBorder="1"/>
    <xf numFmtId="0" fontId="6" fillId="4" borderId="16" xfId="0" applyFont="1" applyFill="1" applyBorder="1"/>
    <xf numFmtId="0" fontId="3" fillId="4" borderId="12" xfId="0" applyFont="1" applyFill="1" applyBorder="1"/>
    <xf numFmtId="0" fontId="3" fillId="4" borderId="3" xfId="0" applyFont="1" applyFill="1" applyBorder="1"/>
    <xf numFmtId="0" fontId="3" fillId="4" borderId="17" xfId="0" applyFont="1" applyFill="1" applyBorder="1"/>
    <xf numFmtId="0" fontId="3" fillId="4" borderId="13" xfId="0" applyFont="1" applyFill="1" applyBorder="1"/>
    <xf numFmtId="0" fontId="3" fillId="4" borderId="5" xfId="0" applyFont="1" applyFill="1" applyBorder="1"/>
    <xf numFmtId="0" fontId="3" fillId="4" borderId="18" xfId="0" applyFont="1" applyFill="1" applyBorder="1"/>
    <xf numFmtId="0" fontId="4" fillId="0" borderId="0" xfId="0" applyFont="1"/>
    <xf numFmtId="0" fontId="7" fillId="0" borderId="0" xfId="0" applyFont="1"/>
    <xf numFmtId="0" fontId="5" fillId="3" borderId="3" xfId="0" applyFont="1" applyFill="1" applyBorder="1"/>
    <xf numFmtId="0" fontId="5" fillId="3" borderId="5" xfId="0" applyFont="1" applyFill="1" applyBorder="1"/>
    <xf numFmtId="0" fontId="5" fillId="4" borderId="2" xfId="0" applyFont="1" applyFill="1" applyBorder="1"/>
    <xf numFmtId="0" fontId="5" fillId="4" borderId="19" xfId="0" applyFont="1" applyFill="1" applyBorder="1"/>
    <xf numFmtId="0" fontId="3" fillId="4" borderId="1" xfId="0" applyFont="1" applyFill="1" applyBorder="1"/>
    <xf numFmtId="164" fontId="5" fillId="4" borderId="2" xfId="0" applyNumberFormat="1" applyFont="1" applyFill="1" applyBorder="1"/>
    <xf numFmtId="164" fontId="3" fillId="4" borderId="1" xfId="0" applyNumberFormat="1" applyFont="1" applyFill="1" applyBorder="1"/>
    <xf numFmtId="0" fontId="6" fillId="3" borderId="3" xfId="0" applyFont="1" applyFill="1" applyBorder="1"/>
    <xf numFmtId="0" fontId="6" fillId="3" borderId="5" xfId="0" applyFont="1" applyFill="1" applyBorder="1"/>
    <xf numFmtId="0" fontId="2" fillId="2" borderId="4" xfId="0" applyFont="1" applyFill="1" applyBorder="1"/>
    <xf numFmtId="0" fontId="2" fillId="0" borderId="5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abSelected="1" topLeftCell="A40" workbookViewId="0">
      <selection activeCell="B72" sqref="B72"/>
    </sheetView>
  </sheetViews>
  <sheetFormatPr defaultRowHeight="15" x14ac:dyDescent="0.25"/>
  <cols>
    <col min="1" max="1" width="7.140625" customWidth="1"/>
    <col min="2" max="2" width="55.140625" customWidth="1"/>
    <col min="3" max="3" width="12.85546875" customWidth="1"/>
    <col min="4" max="4" width="21" customWidth="1"/>
    <col min="5" max="5" width="14.7109375" customWidth="1"/>
    <col min="6" max="6" width="19.42578125" customWidth="1"/>
    <col min="7" max="7" width="18.5703125" customWidth="1"/>
  </cols>
  <sheetData>
    <row r="1" spans="1:6" s="33" customFormat="1" ht="18.75" thickBot="1" x14ac:dyDescent="0.3">
      <c r="B1" s="67" t="s">
        <v>99</v>
      </c>
      <c r="C1" s="67"/>
      <c r="D1" s="68"/>
    </row>
    <row r="2" spans="1:6" s="33" customFormat="1" ht="15.75" thickBot="1" x14ac:dyDescent="0.3">
      <c r="B2" s="8"/>
      <c r="C2" s="57" t="s">
        <v>90</v>
      </c>
      <c r="D2" s="58" t="s">
        <v>88</v>
      </c>
      <c r="E2" s="57" t="s">
        <v>89</v>
      </c>
      <c r="F2" s="8" t="s">
        <v>95</v>
      </c>
    </row>
    <row r="3" spans="1:6" s="33" customFormat="1" ht="15.75" thickBot="1" x14ac:dyDescent="0.3">
      <c r="A3" s="2" t="s">
        <v>0</v>
      </c>
      <c r="B3" s="2" t="s">
        <v>1</v>
      </c>
      <c r="C3" s="34"/>
      <c r="D3" s="13"/>
      <c r="E3" s="35"/>
      <c r="F3" s="36" t="s">
        <v>104</v>
      </c>
    </row>
    <row r="4" spans="1:6" s="33" customFormat="1" ht="15.75" thickBot="1" x14ac:dyDescent="0.3">
      <c r="A4" s="5" t="s">
        <v>2</v>
      </c>
      <c r="B4" s="8" t="s">
        <v>3</v>
      </c>
      <c r="C4" s="34"/>
      <c r="D4" s="37"/>
      <c r="E4" s="34"/>
      <c r="F4" s="34"/>
    </row>
    <row r="5" spans="1:6" s="15" customFormat="1" ht="14.25" x14ac:dyDescent="0.2">
      <c r="A5" s="12" t="s">
        <v>4</v>
      </c>
      <c r="B5" s="69" t="s">
        <v>124</v>
      </c>
      <c r="C5" s="69">
        <v>180000</v>
      </c>
      <c r="D5" s="69">
        <v>208500</v>
      </c>
      <c r="E5" s="30">
        <v>228000</v>
      </c>
      <c r="F5" s="38">
        <v>208500</v>
      </c>
    </row>
    <row r="6" spans="1:6" s="15" customFormat="1" ht="14.25" x14ac:dyDescent="0.2">
      <c r="A6" s="29" t="s">
        <v>43</v>
      </c>
      <c r="B6" s="27" t="s">
        <v>125</v>
      </c>
      <c r="C6" s="27">
        <v>192000</v>
      </c>
      <c r="D6" s="27">
        <v>207706.45</v>
      </c>
      <c r="E6" s="27">
        <v>228000</v>
      </c>
      <c r="F6" s="39">
        <v>207706.45</v>
      </c>
    </row>
    <row r="7" spans="1:6" s="15" customFormat="1" ht="14.25" x14ac:dyDescent="0.2">
      <c r="A7" s="12" t="s">
        <v>110</v>
      </c>
      <c r="B7" s="27" t="s">
        <v>126</v>
      </c>
      <c r="C7" s="27">
        <v>192000</v>
      </c>
      <c r="D7" s="27">
        <v>207900</v>
      </c>
      <c r="E7" s="27">
        <v>228000</v>
      </c>
      <c r="F7" s="39">
        <v>207900</v>
      </c>
    </row>
    <row r="8" spans="1:6" s="15" customFormat="1" thickBot="1" x14ac:dyDescent="0.25">
      <c r="A8" s="29" t="s">
        <v>44</v>
      </c>
      <c r="B8" s="24" t="s">
        <v>127</v>
      </c>
      <c r="C8" s="24">
        <v>216000</v>
      </c>
      <c r="D8" s="24">
        <f t="shared" ref="D8" si="0">SUM(C8)</f>
        <v>216000</v>
      </c>
      <c r="E8" s="21">
        <v>228000</v>
      </c>
      <c r="F8" s="40">
        <v>216000</v>
      </c>
    </row>
    <row r="9" spans="1:6" s="33" customFormat="1" ht="15.75" thickBot="1" x14ac:dyDescent="0.3">
      <c r="A9" s="6" t="s">
        <v>7</v>
      </c>
      <c r="B9" s="18" t="s">
        <v>5</v>
      </c>
      <c r="C9" s="18"/>
      <c r="D9" s="19"/>
      <c r="E9" s="41"/>
      <c r="F9" s="74"/>
    </row>
    <row r="10" spans="1:6" s="33" customFormat="1" ht="14.25" x14ac:dyDescent="0.2">
      <c r="A10" s="3" t="s">
        <v>8</v>
      </c>
      <c r="B10" s="20" t="s">
        <v>82</v>
      </c>
      <c r="C10" s="20">
        <v>240000</v>
      </c>
      <c r="D10" s="20">
        <v>247248.58</v>
      </c>
      <c r="E10" s="22">
        <v>260500</v>
      </c>
      <c r="F10" s="42">
        <v>247248.58</v>
      </c>
    </row>
    <row r="11" spans="1:6" s="33" customFormat="1" ht="14.25" x14ac:dyDescent="0.2">
      <c r="A11" s="3" t="s">
        <v>9</v>
      </c>
      <c r="B11" s="21" t="s">
        <v>6</v>
      </c>
      <c r="C11" s="21">
        <v>68000</v>
      </c>
      <c r="D11" s="21">
        <v>68046</v>
      </c>
      <c r="E11" s="44">
        <v>70000</v>
      </c>
      <c r="F11" s="43">
        <v>68046</v>
      </c>
    </row>
    <row r="12" spans="1:6" s="33" customFormat="1" thickBot="1" x14ac:dyDescent="0.25">
      <c r="A12" s="3" t="s">
        <v>111</v>
      </c>
      <c r="B12" s="70" t="s">
        <v>93</v>
      </c>
      <c r="C12" s="70"/>
      <c r="D12" s="70">
        <v>10868.2</v>
      </c>
      <c r="E12" s="31">
        <v>10000</v>
      </c>
      <c r="F12" s="45">
        <v>10868.2</v>
      </c>
    </row>
    <row r="13" spans="1:6" s="33" customFormat="1" ht="15.75" thickBot="1" x14ac:dyDescent="0.3">
      <c r="A13" s="6" t="s">
        <v>11</v>
      </c>
      <c r="B13" s="16" t="s">
        <v>10</v>
      </c>
      <c r="C13" s="16"/>
      <c r="D13" s="17"/>
      <c r="E13" s="41"/>
      <c r="F13" s="46"/>
    </row>
    <row r="14" spans="1:6" s="33" customFormat="1" ht="14.25" x14ac:dyDescent="0.2">
      <c r="A14" s="3" t="s">
        <v>12</v>
      </c>
      <c r="B14" s="20" t="s">
        <v>13</v>
      </c>
      <c r="C14" s="20">
        <v>100000</v>
      </c>
      <c r="D14" s="20">
        <v>96391.24</v>
      </c>
      <c r="E14" s="47">
        <v>100000</v>
      </c>
      <c r="F14" s="42">
        <v>96391.24</v>
      </c>
    </row>
    <row r="15" spans="1:6" s="33" customFormat="1" ht="14.25" x14ac:dyDescent="0.2">
      <c r="A15" s="3" t="s">
        <v>16</v>
      </c>
      <c r="B15" s="23" t="s">
        <v>14</v>
      </c>
      <c r="C15" s="23">
        <v>55000</v>
      </c>
      <c r="D15" s="23">
        <v>50000</v>
      </c>
      <c r="E15" s="48">
        <v>55000</v>
      </c>
      <c r="F15" s="43">
        <v>50000</v>
      </c>
    </row>
    <row r="16" spans="1:6" s="15" customFormat="1" ht="14.25" x14ac:dyDescent="0.2">
      <c r="A16" s="12" t="s">
        <v>17</v>
      </c>
      <c r="B16" s="23" t="s">
        <v>23</v>
      </c>
      <c r="C16" s="23">
        <v>40000</v>
      </c>
      <c r="D16" s="23">
        <v>35352.31</v>
      </c>
      <c r="E16" s="23">
        <v>40000</v>
      </c>
      <c r="F16" s="43">
        <v>35352.31</v>
      </c>
    </row>
    <row r="17" spans="1:6" s="33" customFormat="1" ht="14.25" x14ac:dyDescent="0.2">
      <c r="A17" s="3" t="s">
        <v>18</v>
      </c>
      <c r="B17" s="23" t="s">
        <v>15</v>
      </c>
      <c r="C17" s="23">
        <v>450000</v>
      </c>
      <c r="D17" s="23">
        <v>570526.89</v>
      </c>
      <c r="E17" s="48">
        <v>350000</v>
      </c>
      <c r="F17" s="43">
        <v>212510.17</v>
      </c>
    </row>
    <row r="18" spans="1:6" s="33" customFormat="1" ht="14.25" x14ac:dyDescent="0.2">
      <c r="A18" s="3" t="s">
        <v>20</v>
      </c>
      <c r="B18" s="23" t="s">
        <v>19</v>
      </c>
      <c r="C18" s="23">
        <v>48000</v>
      </c>
      <c r="D18" s="23">
        <v>48000</v>
      </c>
      <c r="E18" s="48">
        <v>48000</v>
      </c>
      <c r="F18" s="43">
        <v>48000</v>
      </c>
    </row>
    <row r="19" spans="1:6" s="33" customFormat="1" ht="14.25" x14ac:dyDescent="0.2">
      <c r="A19" s="3" t="s">
        <v>27</v>
      </c>
      <c r="B19" s="23" t="s">
        <v>21</v>
      </c>
      <c r="C19" s="23">
        <v>5500</v>
      </c>
      <c r="D19" s="23">
        <v>6586.45</v>
      </c>
      <c r="E19" s="48">
        <v>7000</v>
      </c>
      <c r="F19" s="43">
        <v>6586.45</v>
      </c>
    </row>
    <row r="20" spans="1:6" s="33" customFormat="1" thickBot="1" x14ac:dyDescent="0.25">
      <c r="A20" s="3" t="s">
        <v>28</v>
      </c>
      <c r="B20" s="24" t="s">
        <v>22</v>
      </c>
      <c r="C20" s="24">
        <v>24000</v>
      </c>
      <c r="D20" s="24">
        <v>28075.5</v>
      </c>
      <c r="E20" s="44">
        <v>30000</v>
      </c>
      <c r="F20" s="49">
        <v>28075.5</v>
      </c>
    </row>
    <row r="21" spans="1:6" s="33" customFormat="1" ht="15.75" thickBot="1" x14ac:dyDescent="0.3">
      <c r="A21" s="6" t="s">
        <v>29</v>
      </c>
      <c r="B21" s="16" t="s">
        <v>24</v>
      </c>
      <c r="C21" s="16"/>
      <c r="D21" s="25"/>
      <c r="E21" s="41"/>
      <c r="F21" s="46"/>
    </row>
    <row r="22" spans="1:6" s="33" customFormat="1" x14ac:dyDescent="0.25">
      <c r="A22" s="3" t="s">
        <v>30</v>
      </c>
      <c r="B22" s="71" t="s">
        <v>25</v>
      </c>
      <c r="C22" s="18"/>
      <c r="D22" s="18"/>
      <c r="E22" s="50"/>
      <c r="F22" s="42"/>
    </row>
    <row r="23" spans="1:6" s="33" customFormat="1" ht="14.25" x14ac:dyDescent="0.2">
      <c r="A23" s="3"/>
      <c r="B23" s="72" t="s">
        <v>26</v>
      </c>
      <c r="C23" s="22">
        <v>30000</v>
      </c>
      <c r="D23" s="23">
        <v>30000</v>
      </c>
      <c r="E23" s="48">
        <v>30000</v>
      </c>
      <c r="F23" s="43">
        <v>30000</v>
      </c>
    </row>
    <row r="24" spans="1:6" s="15" customFormat="1" ht="14.25" x14ac:dyDescent="0.2">
      <c r="A24" s="12" t="s">
        <v>31</v>
      </c>
      <c r="B24" s="23" t="s">
        <v>86</v>
      </c>
      <c r="C24" s="22">
        <v>20000</v>
      </c>
      <c r="D24" s="22">
        <v>20000</v>
      </c>
      <c r="E24" s="22">
        <v>20000</v>
      </c>
      <c r="F24" s="43">
        <v>20000</v>
      </c>
    </row>
    <row r="25" spans="1:6" s="33" customFormat="1" ht="14.25" x14ac:dyDescent="0.2">
      <c r="A25" s="3" t="s">
        <v>33</v>
      </c>
      <c r="B25" s="72" t="s">
        <v>81</v>
      </c>
      <c r="C25" s="22">
        <v>490000</v>
      </c>
      <c r="D25" s="22">
        <v>454000</v>
      </c>
      <c r="E25" s="47">
        <v>550000</v>
      </c>
      <c r="F25" s="43">
        <v>454000</v>
      </c>
    </row>
    <row r="26" spans="1:6" s="33" customFormat="1" ht="14.25" x14ac:dyDescent="0.2">
      <c r="A26" s="3" t="s">
        <v>34</v>
      </c>
      <c r="B26" s="27" t="s">
        <v>32</v>
      </c>
      <c r="C26" s="27">
        <v>50000</v>
      </c>
      <c r="D26" s="27">
        <v>97097.41</v>
      </c>
      <c r="E26" s="27">
        <v>50000</v>
      </c>
      <c r="F26" s="51">
        <v>97097.41</v>
      </c>
    </row>
    <row r="27" spans="1:6" s="15" customFormat="1" ht="14.25" x14ac:dyDescent="0.2">
      <c r="A27" s="12" t="s">
        <v>36</v>
      </c>
      <c r="B27" s="27" t="s">
        <v>96</v>
      </c>
      <c r="C27" s="27">
        <v>100000</v>
      </c>
      <c r="D27" s="27">
        <v>381001</v>
      </c>
      <c r="E27" s="27">
        <v>50000</v>
      </c>
      <c r="F27" s="51">
        <v>381001</v>
      </c>
    </row>
    <row r="28" spans="1:6" s="33" customFormat="1" ht="14.25" x14ac:dyDescent="0.2">
      <c r="A28" s="3" t="s">
        <v>38</v>
      </c>
      <c r="B28" s="23" t="s">
        <v>35</v>
      </c>
      <c r="C28" s="23">
        <v>120000</v>
      </c>
      <c r="D28" s="23">
        <v>120000</v>
      </c>
      <c r="E28" s="48">
        <v>120000</v>
      </c>
      <c r="F28" s="43">
        <v>120000</v>
      </c>
    </row>
    <row r="29" spans="1:6" s="15" customFormat="1" ht="14.25" x14ac:dyDescent="0.2">
      <c r="A29" s="12" t="s">
        <v>39</v>
      </c>
      <c r="B29" s="23" t="s">
        <v>37</v>
      </c>
      <c r="C29" s="23">
        <v>20000</v>
      </c>
      <c r="D29" s="23"/>
      <c r="E29" s="23">
        <v>20000</v>
      </c>
      <c r="F29" s="43"/>
    </row>
    <row r="30" spans="1:6" s="15" customFormat="1" ht="14.25" x14ac:dyDescent="0.2">
      <c r="A30" s="12" t="s">
        <v>112</v>
      </c>
      <c r="B30" s="23" t="s">
        <v>60</v>
      </c>
      <c r="C30" s="23">
        <v>100000</v>
      </c>
      <c r="D30" s="23">
        <v>41000</v>
      </c>
      <c r="E30" s="23">
        <v>100000</v>
      </c>
      <c r="F30" s="43">
        <v>41000</v>
      </c>
    </row>
    <row r="31" spans="1:6" s="15" customFormat="1" ht="14.25" x14ac:dyDescent="0.2">
      <c r="A31" s="12" t="s">
        <v>113</v>
      </c>
      <c r="B31" s="27" t="s">
        <v>70</v>
      </c>
      <c r="C31" s="27">
        <v>100000</v>
      </c>
      <c r="D31" s="27">
        <v>412650</v>
      </c>
      <c r="E31" s="27">
        <v>300000</v>
      </c>
      <c r="F31" s="51">
        <v>412650</v>
      </c>
    </row>
    <row r="32" spans="1:6" s="52" customFormat="1" ht="14.25" x14ac:dyDescent="0.2">
      <c r="A32" s="78" t="s">
        <v>114</v>
      </c>
      <c r="B32" s="27" t="s">
        <v>94</v>
      </c>
      <c r="C32" s="27"/>
      <c r="D32" s="27">
        <v>37000</v>
      </c>
      <c r="E32" s="27">
        <v>650000</v>
      </c>
      <c r="F32" s="51">
        <v>37000</v>
      </c>
    </row>
    <row r="33" spans="1:7" s="15" customFormat="1" ht="14.25" x14ac:dyDescent="0.2">
      <c r="A33" s="12" t="s">
        <v>115</v>
      </c>
      <c r="B33" s="23" t="s">
        <v>61</v>
      </c>
      <c r="C33" s="23">
        <v>20000</v>
      </c>
      <c r="D33" s="23">
        <v>6038.57</v>
      </c>
      <c r="E33" s="23">
        <v>10000</v>
      </c>
      <c r="F33" s="43">
        <v>6038.57</v>
      </c>
    </row>
    <row r="34" spans="1:7" s="33" customFormat="1" ht="14.25" x14ac:dyDescent="0.2">
      <c r="A34" s="3" t="s">
        <v>116</v>
      </c>
      <c r="B34" s="23" t="s">
        <v>59</v>
      </c>
      <c r="C34" s="23">
        <v>450000</v>
      </c>
      <c r="D34" s="23">
        <v>57047</v>
      </c>
      <c r="E34" s="48">
        <v>100000</v>
      </c>
      <c r="F34" s="43">
        <v>57047</v>
      </c>
      <c r="G34" s="53"/>
    </row>
    <row r="35" spans="1:7" s="33" customFormat="1" ht="14.25" x14ac:dyDescent="0.2">
      <c r="A35" s="3" t="s">
        <v>117</v>
      </c>
      <c r="B35" s="23" t="s">
        <v>62</v>
      </c>
      <c r="C35" s="23">
        <v>15200</v>
      </c>
      <c r="D35" s="23">
        <v>12000</v>
      </c>
      <c r="E35" s="48">
        <v>15000</v>
      </c>
      <c r="F35" s="43">
        <v>12000</v>
      </c>
    </row>
    <row r="36" spans="1:7" s="52" customFormat="1" ht="14.25" x14ac:dyDescent="0.2">
      <c r="A36" s="78" t="s">
        <v>118</v>
      </c>
      <c r="B36" s="28" t="s">
        <v>91</v>
      </c>
      <c r="C36" s="28"/>
      <c r="D36" s="28">
        <v>16420</v>
      </c>
      <c r="E36" s="28">
        <v>15000</v>
      </c>
      <c r="F36" s="51">
        <v>16420</v>
      </c>
    </row>
    <row r="37" spans="1:7" s="52" customFormat="1" ht="14.25" x14ac:dyDescent="0.2">
      <c r="A37" s="78" t="s">
        <v>119</v>
      </c>
      <c r="B37" s="28" t="s">
        <v>92</v>
      </c>
      <c r="C37" s="28"/>
      <c r="D37" s="28"/>
      <c r="E37" s="28">
        <v>22500</v>
      </c>
      <c r="F37" s="43"/>
    </row>
    <row r="38" spans="1:7" s="26" customFormat="1" thickBot="1" x14ac:dyDescent="0.25">
      <c r="A38" s="23" t="s">
        <v>120</v>
      </c>
      <c r="B38" s="24" t="s">
        <v>63</v>
      </c>
      <c r="C38" s="24">
        <v>18000</v>
      </c>
      <c r="D38" s="24">
        <v>940</v>
      </c>
      <c r="E38" s="24">
        <v>5000</v>
      </c>
      <c r="F38" s="49">
        <v>940</v>
      </c>
    </row>
    <row r="39" spans="1:7" s="33" customFormat="1" ht="15.75" thickBot="1" x14ac:dyDescent="0.3">
      <c r="A39" s="6" t="s">
        <v>45</v>
      </c>
      <c r="B39" s="16" t="s">
        <v>40</v>
      </c>
      <c r="C39" s="16"/>
      <c r="D39" s="17"/>
      <c r="E39" s="41"/>
      <c r="F39" s="46"/>
    </row>
    <row r="40" spans="1:7" s="33" customFormat="1" ht="14.25" x14ac:dyDescent="0.2">
      <c r="A40" s="3" t="s">
        <v>46</v>
      </c>
      <c r="B40" s="69" t="s">
        <v>64</v>
      </c>
      <c r="C40" s="69">
        <v>200</v>
      </c>
      <c r="D40" s="69">
        <v>821.56</v>
      </c>
      <c r="E40" s="30">
        <v>900</v>
      </c>
      <c r="F40" s="54">
        <v>821.56</v>
      </c>
    </row>
    <row r="41" spans="1:7" s="15" customFormat="1" ht="14.25" x14ac:dyDescent="0.2">
      <c r="A41" s="12" t="s">
        <v>47</v>
      </c>
      <c r="B41" s="23" t="s">
        <v>65</v>
      </c>
      <c r="C41" s="23">
        <v>15000</v>
      </c>
      <c r="D41" s="23">
        <v>5200</v>
      </c>
      <c r="E41" s="23">
        <v>12000</v>
      </c>
      <c r="F41" s="43">
        <v>5200</v>
      </c>
    </row>
    <row r="42" spans="1:7" s="15" customFormat="1" thickBot="1" x14ac:dyDescent="0.25">
      <c r="A42" s="12" t="s">
        <v>48</v>
      </c>
      <c r="B42" s="27" t="s">
        <v>84</v>
      </c>
      <c r="C42" s="27">
        <v>35000</v>
      </c>
      <c r="D42" s="27">
        <v>71000</v>
      </c>
      <c r="E42" s="27">
        <v>50000</v>
      </c>
      <c r="F42" s="51">
        <v>41240.519999999997</v>
      </c>
      <c r="G42" s="55"/>
    </row>
    <row r="43" spans="1:7" s="33" customFormat="1" thickBot="1" x14ac:dyDescent="0.25">
      <c r="A43" s="3" t="s">
        <v>49</v>
      </c>
      <c r="B43" s="23" t="s">
        <v>66</v>
      </c>
      <c r="C43" s="23">
        <v>24000</v>
      </c>
      <c r="D43" s="23">
        <v>24000</v>
      </c>
      <c r="E43" s="48">
        <v>24000</v>
      </c>
      <c r="F43" s="43">
        <v>24000</v>
      </c>
      <c r="G43" s="34"/>
    </row>
    <row r="44" spans="1:7" s="33" customFormat="1" ht="14.25" x14ac:dyDescent="0.2">
      <c r="A44" s="4" t="s">
        <v>50</v>
      </c>
      <c r="B44" s="23" t="s">
        <v>67</v>
      </c>
      <c r="C44" s="23">
        <v>12000</v>
      </c>
      <c r="D44" s="23">
        <v>12000</v>
      </c>
      <c r="E44" s="48">
        <v>12000</v>
      </c>
      <c r="F44" s="43">
        <v>12000</v>
      </c>
    </row>
    <row r="45" spans="1:7" s="33" customFormat="1" ht="14.25" x14ac:dyDescent="0.2">
      <c r="A45" s="3" t="s">
        <v>51</v>
      </c>
      <c r="B45" s="27" t="s">
        <v>97</v>
      </c>
      <c r="C45" s="27">
        <v>15000</v>
      </c>
      <c r="D45" s="27">
        <v>21077</v>
      </c>
      <c r="E45" s="27">
        <v>15000</v>
      </c>
      <c r="F45" s="51">
        <v>21077</v>
      </c>
    </row>
    <row r="46" spans="1:7" s="15" customFormat="1" ht="14.25" x14ac:dyDescent="0.2">
      <c r="A46" s="12" t="s">
        <v>52</v>
      </c>
      <c r="B46" s="23" t="s">
        <v>68</v>
      </c>
      <c r="C46" s="23">
        <v>10000</v>
      </c>
      <c r="D46" s="23">
        <v>2464</v>
      </c>
      <c r="E46" s="23">
        <v>5000</v>
      </c>
      <c r="F46" s="43">
        <v>2464</v>
      </c>
    </row>
    <row r="47" spans="1:7" s="15" customFormat="1" ht="14.25" x14ac:dyDescent="0.2">
      <c r="A47" s="12" t="s">
        <v>53</v>
      </c>
      <c r="B47" s="27" t="s">
        <v>98</v>
      </c>
      <c r="C47" s="27"/>
      <c r="D47" s="27">
        <v>161521.68</v>
      </c>
      <c r="E47" s="27"/>
      <c r="F47" s="51">
        <v>161521.68</v>
      </c>
    </row>
    <row r="48" spans="1:7" s="33" customFormat="1" ht="14.25" x14ac:dyDescent="0.2">
      <c r="A48" s="3" t="s">
        <v>121</v>
      </c>
      <c r="B48" s="23" t="s">
        <v>85</v>
      </c>
      <c r="C48" s="23">
        <v>45000</v>
      </c>
      <c r="D48" s="23">
        <v>4800</v>
      </c>
      <c r="E48" s="48">
        <v>4800</v>
      </c>
      <c r="F48" s="43">
        <v>4800</v>
      </c>
    </row>
    <row r="49" spans="1:6" s="33" customFormat="1" ht="14.25" x14ac:dyDescent="0.2">
      <c r="A49" s="3" t="s">
        <v>122</v>
      </c>
      <c r="B49" s="23" t="s">
        <v>69</v>
      </c>
      <c r="C49" s="23">
        <v>6000</v>
      </c>
      <c r="D49" s="23">
        <v>6000</v>
      </c>
      <c r="E49" s="48">
        <v>6000</v>
      </c>
      <c r="F49" s="43"/>
    </row>
    <row r="50" spans="1:6" s="33" customFormat="1" ht="14.25" x14ac:dyDescent="0.2">
      <c r="A50" s="7" t="s">
        <v>54</v>
      </c>
      <c r="B50" s="21" t="s">
        <v>42</v>
      </c>
      <c r="C50" s="21">
        <v>50000</v>
      </c>
      <c r="D50" s="21">
        <v>41469</v>
      </c>
      <c r="E50" s="48">
        <v>0</v>
      </c>
      <c r="F50" s="43">
        <v>41469</v>
      </c>
    </row>
    <row r="51" spans="1:6" s="33" customFormat="1" ht="14.25" x14ac:dyDescent="0.2">
      <c r="A51" s="7" t="s">
        <v>57</v>
      </c>
      <c r="B51" s="21" t="s">
        <v>83</v>
      </c>
      <c r="C51" s="21">
        <v>15000</v>
      </c>
      <c r="D51" s="21"/>
      <c r="E51" s="48">
        <v>15000</v>
      </c>
      <c r="F51" s="43"/>
    </row>
    <row r="52" spans="1:6" s="33" customFormat="1" thickBot="1" x14ac:dyDescent="0.25">
      <c r="A52" s="79" t="s">
        <v>123</v>
      </c>
      <c r="B52" s="24" t="s">
        <v>58</v>
      </c>
      <c r="C52" s="24">
        <v>180000</v>
      </c>
      <c r="D52" s="24">
        <v>180000</v>
      </c>
      <c r="E52" s="56">
        <v>180000</v>
      </c>
      <c r="F52" s="49">
        <v>180000</v>
      </c>
    </row>
    <row r="53" spans="1:6" s="15" customFormat="1" ht="15.75" thickBot="1" x14ac:dyDescent="0.3">
      <c r="B53" s="73" t="s">
        <v>87</v>
      </c>
      <c r="C53" s="59">
        <v>3780900</v>
      </c>
      <c r="D53" s="60">
        <f>SUM(D5:D52)</f>
        <v>4216748.84</v>
      </c>
      <c r="E53" s="11">
        <f>SUM(E5:E52)</f>
        <v>4264700</v>
      </c>
      <c r="F53" s="75">
        <f>SUM(F5:F52)</f>
        <v>3822972.64</v>
      </c>
    </row>
    <row r="54" spans="1:6" s="15" customFormat="1" ht="15.75" thickBot="1" x14ac:dyDescent="0.3">
      <c r="B54" s="14" t="s">
        <v>55</v>
      </c>
      <c r="C54" s="61">
        <v>4500</v>
      </c>
      <c r="D54" s="62"/>
      <c r="E54" s="63">
        <v>5000</v>
      </c>
      <c r="F54" s="76">
        <v>4550</v>
      </c>
    </row>
    <row r="55" spans="1:6" s="15" customFormat="1" ht="15.75" thickBot="1" x14ac:dyDescent="0.3">
      <c r="B55" s="64" t="s">
        <v>56</v>
      </c>
      <c r="C55" s="14">
        <v>6750</v>
      </c>
      <c r="D55" s="65"/>
      <c r="E55" s="66">
        <v>7500</v>
      </c>
      <c r="F55" s="77">
        <v>8175</v>
      </c>
    </row>
    <row r="56" spans="1:6" s="33" customFormat="1" ht="14.25" x14ac:dyDescent="0.2">
      <c r="B56" s="32" t="s">
        <v>103</v>
      </c>
    </row>
    <row r="57" spans="1:6" s="33" customFormat="1" ht="14.25" x14ac:dyDescent="0.2">
      <c r="B57" s="32" t="s">
        <v>100</v>
      </c>
    </row>
    <row r="58" spans="1:6" s="33" customFormat="1" ht="14.25" x14ac:dyDescent="0.2">
      <c r="B58" s="33" t="s">
        <v>105</v>
      </c>
    </row>
    <row r="59" spans="1:6" s="33" customFormat="1" ht="14.25" x14ac:dyDescent="0.2">
      <c r="B59" s="33" t="s">
        <v>106</v>
      </c>
    </row>
    <row r="60" spans="1:6" s="33" customFormat="1" ht="14.25" x14ac:dyDescent="0.2">
      <c r="B60" s="32" t="s">
        <v>107</v>
      </c>
    </row>
    <row r="61" spans="1:6" s="33" customFormat="1" ht="14.25" x14ac:dyDescent="0.2">
      <c r="B61" s="32" t="s">
        <v>108</v>
      </c>
    </row>
    <row r="62" spans="1:6" s="33" customFormat="1" ht="14.25" x14ac:dyDescent="0.2">
      <c r="B62" s="32" t="s">
        <v>109</v>
      </c>
    </row>
    <row r="63" spans="1:6" s="33" customFormat="1" ht="14.25" x14ac:dyDescent="0.2">
      <c r="B63" s="33" t="s">
        <v>101</v>
      </c>
    </row>
    <row r="64" spans="1:6" s="33" customFormat="1" ht="14.25" x14ac:dyDescent="0.2">
      <c r="B64" s="33" t="s">
        <v>102</v>
      </c>
    </row>
    <row r="65" spans="2:2" s="33" customFormat="1" ht="14.25" x14ac:dyDescent="0.2">
      <c r="B65" s="33" t="s">
        <v>129</v>
      </c>
    </row>
    <row r="66" spans="2:2" s="33" customFormat="1" ht="14.25" x14ac:dyDescent="0.2">
      <c r="B66" s="33" t="s">
        <v>130</v>
      </c>
    </row>
    <row r="67" spans="2:2" s="33" customFormat="1" ht="14.25" x14ac:dyDescent="0.2">
      <c r="B67" s="33" t="s">
        <v>131</v>
      </c>
    </row>
    <row r="68" spans="2:2" s="33" customFormat="1" ht="14.25" x14ac:dyDescent="0.2">
      <c r="B68" s="33" t="s">
        <v>132</v>
      </c>
    </row>
    <row r="69" spans="2:2" x14ac:dyDescent="0.25">
      <c r="B69" s="33" t="s">
        <v>128</v>
      </c>
    </row>
  </sheetData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A22" sqref="A22"/>
    </sheetView>
  </sheetViews>
  <sheetFormatPr defaultRowHeight="15" x14ac:dyDescent="0.25"/>
  <cols>
    <col min="1" max="1" width="56" customWidth="1"/>
    <col min="2" max="2" width="16.140625" customWidth="1"/>
  </cols>
  <sheetData>
    <row r="1" spans="1:2" x14ac:dyDescent="0.25">
      <c r="A1" t="s">
        <v>71</v>
      </c>
    </row>
    <row r="2" spans="1:2" x14ac:dyDescent="0.25">
      <c r="A2" s="9" t="s">
        <v>77</v>
      </c>
      <c r="B2" s="10">
        <v>216000</v>
      </c>
    </row>
    <row r="3" spans="1:2" x14ac:dyDescent="0.25">
      <c r="A3" t="s">
        <v>14</v>
      </c>
      <c r="B3">
        <v>72000</v>
      </c>
    </row>
    <row r="4" spans="1:2" x14ac:dyDescent="0.25">
      <c r="A4" t="s">
        <v>72</v>
      </c>
      <c r="B4">
        <v>60000</v>
      </c>
    </row>
    <row r="5" spans="1:2" x14ac:dyDescent="0.25">
      <c r="A5" t="s">
        <v>60</v>
      </c>
      <c r="B5">
        <v>50000</v>
      </c>
    </row>
    <row r="6" spans="1:2" x14ac:dyDescent="0.25">
      <c r="A6" t="s">
        <v>73</v>
      </c>
      <c r="B6">
        <v>15000</v>
      </c>
    </row>
    <row r="7" spans="1:2" x14ac:dyDescent="0.25">
      <c r="A7" t="s">
        <v>62</v>
      </c>
      <c r="B7">
        <v>15200</v>
      </c>
    </row>
    <row r="8" spans="1:2" x14ac:dyDescent="0.25">
      <c r="A8" t="s">
        <v>63</v>
      </c>
      <c r="B8">
        <v>18000</v>
      </c>
    </row>
    <row r="9" spans="1:2" x14ac:dyDescent="0.25">
      <c r="A9" t="s">
        <v>74</v>
      </c>
      <c r="B9">
        <v>400000</v>
      </c>
    </row>
    <row r="10" spans="1:2" x14ac:dyDescent="0.25">
      <c r="A10" t="s">
        <v>75</v>
      </c>
      <c r="B10">
        <v>10000</v>
      </c>
    </row>
    <row r="11" spans="1:2" x14ac:dyDescent="0.25">
      <c r="A11" t="s">
        <v>76</v>
      </c>
      <c r="B11">
        <v>35000</v>
      </c>
    </row>
    <row r="12" spans="1:2" x14ac:dyDescent="0.25">
      <c r="A12" t="s">
        <v>68</v>
      </c>
      <c r="B12">
        <v>10000</v>
      </c>
    </row>
    <row r="13" spans="1:2" x14ac:dyDescent="0.25">
      <c r="A13" t="s">
        <v>69</v>
      </c>
      <c r="B13">
        <v>5000</v>
      </c>
    </row>
    <row r="14" spans="1:2" x14ac:dyDescent="0.25">
      <c r="A14" t="s">
        <v>41</v>
      </c>
      <c r="B14">
        <v>20000</v>
      </c>
    </row>
    <row r="16" spans="1:2" x14ac:dyDescent="0.25">
      <c r="B16" s="1">
        <f>SUM(B2:B15)</f>
        <v>926200</v>
      </c>
    </row>
    <row r="18" spans="1:2" x14ac:dyDescent="0.25">
      <c r="A18" t="s">
        <v>78</v>
      </c>
    </row>
    <row r="19" spans="1:2" x14ac:dyDescent="0.25">
      <c r="A19" t="s">
        <v>79</v>
      </c>
      <c r="B19">
        <v>96000</v>
      </c>
    </row>
    <row r="20" spans="1:2" x14ac:dyDescent="0.25">
      <c r="A20" t="s">
        <v>80</v>
      </c>
      <c r="B20">
        <v>300000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2023-02-17T18:30:05Z</dcterms:modified>
</cp:coreProperties>
</file>